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Mista Proporcional à AVN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7" l="1"/>
  <c r="E52" i="7"/>
  <c r="F52" i="7"/>
  <c r="D48" i="7"/>
  <c r="E48" i="7"/>
  <c r="F48" i="7"/>
  <c r="F45" i="7"/>
  <c r="E45" i="7"/>
  <c r="D45" i="7"/>
  <c r="F43" i="7"/>
  <c r="E43" i="7"/>
  <c r="D43" i="7"/>
  <c r="I36" i="7"/>
  <c r="H36" i="7"/>
  <c r="G36" i="7"/>
  <c r="F36" i="7"/>
  <c r="E36" i="7"/>
  <c r="D36" i="7"/>
  <c r="I31" i="7"/>
  <c r="H31" i="7"/>
  <c r="G31" i="7"/>
  <c r="F31" i="7"/>
  <c r="E31" i="7"/>
  <c r="D31" i="7"/>
  <c r="F25" i="7"/>
  <c r="E25" i="7"/>
  <c r="D25" i="7"/>
  <c r="D21" i="7"/>
  <c r="E21" i="7"/>
  <c r="F21" i="7"/>
  <c r="F16" i="7"/>
  <c r="E16" i="7"/>
  <c r="D16" i="7"/>
  <c r="F53" i="7" l="1"/>
  <c r="E53" i="7"/>
  <c r="G9" i="7" l="1"/>
  <c r="F9" i="7" l="1"/>
  <c r="E9" i="7"/>
  <c r="D9" i="7"/>
  <c r="I5" i="7"/>
  <c r="I4" i="7"/>
  <c r="L4" i="7" s="1"/>
  <c r="H9" i="7" s="1"/>
  <c r="I9" i="7" l="1"/>
  <c r="E26" i="7" l="1"/>
  <c r="F26" i="7"/>
  <c r="F27" i="7" s="1"/>
  <c r="D26" i="7"/>
  <c r="D27" i="7" s="1"/>
  <c r="B3" i="7"/>
  <c r="E27" i="7" l="1"/>
  <c r="K8" i="7"/>
  <c r="L8" i="7"/>
</calcChain>
</file>

<file path=xl/sharedStrings.xml><?xml version="1.0" encoding="utf-8"?>
<sst xmlns="http://schemas.openxmlformats.org/spreadsheetml/2006/main" count="104" uniqueCount="37">
  <si>
    <t>APP</t>
  </si>
  <si>
    <t>ARL</t>
  </si>
  <si>
    <t>AVN</t>
  </si>
  <si>
    <t>CERRADO</t>
  </si>
  <si>
    <t>FLORESTA</t>
  </si>
  <si>
    <t>AC</t>
  </si>
  <si>
    <t>AUAS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</si>
  <si>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</si>
  <si>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</si>
  <si>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</si>
  <si>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</si>
  <si>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</si>
  <si>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</si>
  <si>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</si>
  <si>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</si>
  <si>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</si>
  <si>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</si>
  <si>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</si>
  <si>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</si>
  <si>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</si>
  <si>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</si>
  <si>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</si>
  <si>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</si>
  <si>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</si>
  <si>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</si>
  <si>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</si>
  <si>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</si>
  <si>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</si>
  <si>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Original</t>
  </si>
  <si>
    <t>ARL % Final</t>
  </si>
  <si>
    <t>TOTAL</t>
  </si>
  <si>
    <t>Área</t>
  </si>
  <si>
    <t>ÁREA C  -  01/01/2020</t>
  </si>
  <si>
    <t>D</t>
  </si>
  <si>
    <t>E</t>
  </si>
  <si>
    <t>F</t>
  </si>
  <si>
    <t>ÁREA C  -  01/01/2015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</si>
</sst>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7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7" borderId="3" xfId="0" applyNumberFormat="1" applyFont="1" applyFill="1" applyBorder="1"/>
    <xf numFmtId="164" fontId="0" fillId="4" borderId="2" xfId="0" applyNumberFormat="1" applyFont="1" applyFill="1" applyBorder="1"/>
    <xf numFmtId="164" fontId="0" fillId="5" borderId="3" xfId="0" applyNumberFormat="1" applyFont="1" applyFill="1" applyBorder="1"/>
    <xf numFmtId="4" fontId="0" fillId="13" borderId="13" xfId="0" applyNumberFormat="1" applyFill="1" applyBorder="1"/>
    <xf numFmtId="164" fontId="0" fillId="7" borderId="22" xfId="0" applyNumberFormat="1" applyFont="1" applyFill="1" applyBorder="1"/>
    <xf numFmtId="164" fontId="0" fillId="0" borderId="25" xfId="0" applyNumberFormat="1" applyFont="1" applyBorder="1"/>
    <xf numFmtId="164" fontId="0" fillId="4" borderId="21" xfId="0" applyNumberFormat="1" applyFont="1" applyFill="1" applyBorder="1"/>
    <xf numFmtId="164" fontId="0" fillId="5" borderId="22" xfId="0" applyNumberFormat="1" applyFont="1" applyFill="1" applyBorder="1"/>
    <xf numFmtId="0" fontId="2" fillId="12" borderId="28" xfId="0" applyFont="1" applyFill="1" applyBorder="1" applyAlignment="1">
      <alignment horizontal="center"/>
    </xf>
    <xf numFmtId="164" fontId="2" fillId="8" borderId="28" xfId="0" applyNumberFormat="1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9" borderId="28" xfId="0" applyNumberFormat="1" applyFont="1" applyFill="1" applyBorder="1" applyAlignment="1">
      <alignment horizontal="center"/>
    </xf>
    <xf numFmtId="4" fontId="2" fillId="7" borderId="31" xfId="0" applyNumberFormat="1" applyFont="1" applyFill="1" applyBorder="1" applyAlignment="1">
      <alignment horizontal="center"/>
    </xf>
    <xf numFmtId="164" fontId="2" fillId="4" borderId="32" xfId="0" applyNumberFormat="1" applyFont="1" applyFill="1" applyBorder="1" applyAlignment="1">
      <alignment horizontal="center"/>
    </xf>
    <xf numFmtId="164" fontId="0" fillId="7" borderId="8" xfId="0" applyNumberFormat="1" applyFont="1" applyFill="1" applyBorder="1"/>
    <xf numFmtId="165" fontId="0" fillId="12" borderId="25" xfId="0" applyNumberFormat="1" applyFill="1" applyBorder="1"/>
    <xf numFmtId="164" fontId="0" fillId="8" borderId="25" xfId="0" applyNumberFormat="1" applyFont="1" applyFill="1" applyBorder="1"/>
    <xf numFmtId="164" fontId="0" fillId="9" borderId="25" xfId="0" applyNumberFormat="1" applyFont="1" applyFill="1" applyBorder="1"/>
    <xf numFmtId="164" fontId="0" fillId="4" borderId="33" xfId="0" applyNumberFormat="1" applyFont="1" applyFill="1" applyBorder="1"/>
    <xf numFmtId="4" fontId="0" fillId="7" borderId="12" xfId="0" applyNumberFormat="1" applyFont="1" applyFill="1" applyBorder="1"/>
    <xf numFmtId="4" fontId="0" fillId="7" borderId="23" xfId="0" applyNumberFormat="1" applyFont="1" applyFill="1" applyBorder="1"/>
    <xf numFmtId="4" fontId="0" fillId="0" borderId="13" xfId="0" applyNumberFormat="1" applyFont="1" applyBorder="1"/>
    <xf numFmtId="4" fontId="0" fillId="0" borderId="25" xfId="0" applyNumberFormat="1" applyFont="1" applyBorder="1"/>
    <xf numFmtId="164" fontId="2" fillId="9" borderId="6" xfId="0" applyNumberFormat="1" applyFont="1" applyFill="1" applyBorder="1" applyAlignment="1">
      <alignment horizontal="center"/>
    </xf>
    <xf numFmtId="164" fontId="0" fillId="7" borderId="6" xfId="0" applyNumberFormat="1" applyFont="1" applyFill="1" applyBorder="1"/>
    <xf numFmtId="4" fontId="0" fillId="7" borderId="36" xfId="0" applyNumberFormat="1" applyFont="1" applyFill="1" applyBorder="1"/>
    <xf numFmtId="4" fontId="0" fillId="0" borderId="33" xfId="0" applyNumberFormat="1" applyFont="1" applyBorder="1"/>
    <xf numFmtId="164" fontId="0" fillId="4" borderId="35" xfId="0" applyNumberFormat="1" applyFont="1" applyFill="1" applyBorder="1"/>
    <xf numFmtId="164" fontId="0" fillId="5" borderId="6" xfId="0" applyNumberFormat="1" applyFont="1" applyFill="1" applyBorder="1"/>
    <xf numFmtId="4" fontId="0" fillId="13" borderId="25" xfId="0" applyNumberFormat="1" applyFill="1" applyBorder="1"/>
    <xf numFmtId="4" fontId="0" fillId="13" borderId="33" xfId="0" applyNumberFormat="1" applyFill="1" applyBorder="1"/>
    <xf numFmtId="4" fontId="1" fillId="2" borderId="38" xfId="0" applyNumberFormat="1" applyFont="1" applyFill="1" applyBorder="1" applyAlignment="1">
      <alignment horizontal="center"/>
    </xf>
    <xf numFmtId="4" fontId="1" fillId="2" borderId="39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4" fontId="1" fillId="2" borderId="41" xfId="0" applyNumberFormat="1" applyFont="1" applyFill="1" applyBorder="1" applyAlignment="1">
      <alignment horizontal="center"/>
    </xf>
    <xf numFmtId="4" fontId="1" fillId="2" borderId="42" xfId="0" applyNumberFormat="1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5" fontId="2" fillId="0" borderId="52" xfId="0" applyNumberFormat="1" applyFont="1" applyFill="1" applyBorder="1"/>
    <xf numFmtId="0" fontId="2" fillId="0" borderId="52" xfId="0" applyFont="1" applyFill="1" applyBorder="1" applyAlignment="1">
      <alignment horizontal="center"/>
    </xf>
    <xf numFmtId="164" fontId="2" fillId="0" borderId="52" xfId="0" applyNumberFormat="1" applyFont="1" applyFill="1" applyBorder="1" applyAlignment="1">
      <alignment horizontal="right"/>
    </xf>
    <xf numFmtId="165" fontId="2" fillId="0" borderId="54" xfId="0" applyNumberFormat="1" applyFont="1" applyFill="1" applyBorder="1"/>
    <xf numFmtId="0" fontId="2" fillId="0" borderId="54" xfId="0" applyFont="1" applyFill="1" applyBorder="1" applyAlignment="1">
      <alignment horizontal="center"/>
    </xf>
    <xf numFmtId="164" fontId="2" fillId="0" borderId="54" xfId="0" applyNumberFormat="1" applyFont="1" applyFill="1" applyBorder="1" applyAlignment="1">
      <alignment horizontal="right"/>
    </xf>
    <xf numFmtId="0" fontId="0" fillId="14" borderId="45" xfId="0" applyFill="1" applyBorder="1" applyAlignment="1">
      <alignment horizontal="center"/>
    </xf>
    <xf numFmtId="164" fontId="0" fillId="14" borderId="50" xfId="0" applyNumberFormat="1" applyFont="1" applyFill="1" applyBorder="1" applyAlignment="1">
      <alignment horizontal="right"/>
    </xf>
    <xf numFmtId="0" fontId="0" fillId="15" borderId="47" xfId="0" applyFill="1" applyBorder="1" applyAlignment="1">
      <alignment horizontal="center"/>
    </xf>
    <xf numFmtId="164" fontId="0" fillId="15" borderId="51" xfId="0" applyNumberFormat="1" applyFont="1" applyFill="1" applyBorder="1" applyAlignment="1">
      <alignment horizontal="right"/>
    </xf>
    <xf numFmtId="164" fontId="2" fillId="10" borderId="44" xfId="0" applyNumberFormat="1" applyFont="1" applyFill="1" applyBorder="1" applyAlignment="1">
      <alignment horizontal="center"/>
    </xf>
    <xf numFmtId="164" fontId="2" fillId="11" borderId="46" xfId="0" applyNumberFormat="1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164" fontId="2" fillId="6" borderId="3" xfId="0" applyNumberFormat="1" applyFont="1" applyFill="1" applyBorder="1"/>
    <xf numFmtId="164" fontId="2" fillId="6" borderId="22" xfId="0" applyNumberFormat="1" applyFont="1" applyFill="1" applyBorder="1"/>
    <xf numFmtId="164" fontId="2" fillId="6" borderId="6" xfId="0" applyNumberFormat="1" applyFont="1" applyFill="1" applyBorder="1"/>
    <xf numFmtId="164" fontId="3" fillId="16" borderId="0" xfId="0" applyNumberFormat="1" applyFont="1" applyFill="1" applyBorder="1"/>
    <xf numFmtId="164" fontId="3" fillId="16" borderId="24" xfId="0" applyNumberFormat="1" applyFont="1" applyFill="1" applyBorder="1"/>
    <xf numFmtId="164" fontId="3" fillId="16" borderId="37" xfId="0" applyNumberFormat="1" applyFont="1" applyFill="1" applyBorder="1"/>
    <xf numFmtId="164" fontId="0" fillId="17" borderId="3" xfId="0" applyNumberFormat="1" applyFont="1" applyFill="1" applyBorder="1"/>
    <xf numFmtId="164" fontId="0" fillId="17" borderId="22" xfId="0" applyNumberFormat="1" applyFont="1" applyFill="1" applyBorder="1"/>
    <xf numFmtId="164" fontId="0" fillId="17" borderId="6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2" xfId="0" applyNumberFormat="1" applyFont="1" applyFill="1" applyBorder="1" applyAlignment="1">
      <alignment horizontal="center"/>
    </xf>
    <xf numFmtId="0" fontId="1" fillId="2" borderId="63" xfId="0" applyFont="1" applyFill="1" applyBorder="1" applyAlignment="1">
      <alignment horizontal="center"/>
    </xf>
    <xf numFmtId="164" fontId="2" fillId="13" borderId="9" xfId="0" applyNumberFormat="1" applyFont="1" applyFill="1" applyBorder="1" applyAlignment="1">
      <alignment horizontal="center"/>
    </xf>
    <xf numFmtId="0" fontId="0" fillId="0" borderId="64" xfId="0" applyFont="1" applyBorder="1" applyAlignment="1">
      <alignment horizontal="center"/>
    </xf>
    <xf numFmtId="164" fontId="0" fillId="12" borderId="66" xfId="0" applyNumberFormat="1" applyFont="1" applyFill="1" applyBorder="1"/>
    <xf numFmtId="164" fontId="0" fillId="12" borderId="67" xfId="0" applyNumberFormat="1" applyFont="1" applyFill="1" applyBorder="1"/>
    <xf numFmtId="164" fontId="0" fillId="12" borderId="65" xfId="0" applyNumberFormat="1" applyFont="1" applyFill="1" applyBorder="1"/>
    <xf numFmtId="164" fontId="0" fillId="8" borderId="69" xfId="0" applyNumberFormat="1" applyFont="1" applyFill="1" applyBorder="1"/>
    <xf numFmtId="164" fontId="0" fillId="8" borderId="61" xfId="0" applyNumberFormat="1" applyFont="1" applyFill="1" applyBorder="1"/>
    <xf numFmtId="2" fontId="0" fillId="12" borderId="68" xfId="0" applyNumberFormat="1" applyFill="1" applyBorder="1"/>
    <xf numFmtId="0" fontId="0" fillId="0" borderId="71" xfId="0" applyFont="1" applyBorder="1" applyAlignment="1">
      <alignment horizontal="center"/>
    </xf>
    <xf numFmtId="164" fontId="0" fillId="19" borderId="0" xfId="0" applyNumberFormat="1" applyFont="1" applyFill="1" applyBorder="1"/>
    <xf numFmtId="164" fontId="0" fillId="19" borderId="72" xfId="0" applyNumberFormat="1" applyFont="1" applyFill="1" applyBorder="1"/>
    <xf numFmtId="164" fontId="0" fillId="19" borderId="73" xfId="0" applyNumberFormat="1" applyFont="1" applyFill="1" applyBorder="1"/>
    <xf numFmtId="164" fontId="0" fillId="18" borderId="25" xfId="0" applyNumberFormat="1" applyFont="1" applyFill="1" applyBorder="1"/>
    <xf numFmtId="164" fontId="0" fillId="18" borderId="21" xfId="0" applyNumberFormat="1" applyFont="1" applyFill="1" applyBorder="1"/>
    <xf numFmtId="164" fontId="0" fillId="18" borderId="35" xfId="0" applyNumberFormat="1" applyFont="1" applyFill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0" fillId="12" borderId="0" xfId="0" applyNumberFormat="1" applyFill="1" applyBorder="1"/>
    <xf numFmtId="2" fontId="0" fillId="12" borderId="74" xfId="0" applyNumberFormat="1" applyFill="1" applyBorder="1"/>
    <xf numFmtId="164" fontId="0" fillId="8" borderId="75" xfId="0" applyNumberFormat="1" applyFont="1" applyFill="1" applyBorder="1"/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right" vertical="center"/>
    </xf>
    <xf numFmtId="165" fontId="0" fillId="0" borderId="0" xfId="0" applyNumberFormat="1" applyFill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164" fontId="1" fillId="2" borderId="49" xfId="0" applyNumberFormat="1" applyFont="1" applyFill="1" applyBorder="1" applyAlignment="1">
      <alignment horizontal="center"/>
    </xf>
    <xf numFmtId="164" fontId="1" fillId="2" borderId="53" xfId="0" applyNumberFormat="1" applyFont="1" applyFill="1" applyBorder="1" applyAlignment="1">
      <alignment horizontal="center"/>
    </xf>
    <xf numFmtId="164" fontId="1" fillId="2" borderId="56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6" borderId="55" xfId="0" applyNumberFormat="1" applyFont="1" applyFill="1" applyBorder="1" applyAlignment="1">
      <alignment horizontal="center"/>
    </xf>
    <xf numFmtId="164" fontId="2" fillId="6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right" vertical="center"/>
    </xf>
    <xf numFmtId="164" fontId="2" fillId="0" borderId="48" xfId="0" applyNumberFormat="1" applyFont="1" applyFill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34" xfId="0" applyNumberFormat="1" applyFont="1" applyBorder="1" applyAlignment="1">
      <alignment horizontal="right" vertical="center"/>
    </xf>
    <xf numFmtId="2" fontId="2" fillId="0" borderId="26" xfId="0" applyNumberFormat="1" applyFont="1" applyBorder="1" applyAlignment="1">
      <alignment horizontal="right" vertical="center"/>
    </xf>
    <xf numFmtId="14" fontId="1" fillId="3" borderId="29" xfId="0" applyNumberFormat="1" applyFont="1" applyFill="1" applyBorder="1" applyAlignment="1">
      <alignment horizontal="center"/>
    </xf>
    <xf numFmtId="14" fontId="1" fillId="3" borderId="30" xfId="0" applyNumberFormat="1" applyFont="1" applyFill="1" applyBorder="1" applyAlignment="1">
      <alignment horizontal="center"/>
    </xf>
    <xf numFmtId="14" fontId="1" fillId="3" borderId="27" xfId="0" applyNumberFormat="1" applyFont="1" applyFill="1" applyBorder="1" applyAlignment="1">
      <alignment horizontal="center"/>
    </xf>
    <xf numFmtId="0" fontId="0" fillId="14" borderId="53" xfId="0" applyFill="1" applyBorder="1" applyAlignment="1">
      <alignment horizontal="center"/>
    </xf>
    <xf numFmtId="0" fontId="0" fillId="14" borderId="50" xfId="0" applyFill="1" applyBorder="1" applyAlignment="1">
      <alignment horizontal="center"/>
    </xf>
    <xf numFmtId="0" fontId="0" fillId="15" borderId="55" xfId="0" applyFill="1" applyBorder="1" applyAlignment="1">
      <alignment horizontal="center"/>
    </xf>
    <xf numFmtId="0" fontId="0" fillId="15" borderId="51" xfId="0" applyFill="1" applyBorder="1" applyAlignment="1">
      <alignment horizontal="center"/>
    </xf>
    <xf numFmtId="0" fontId="2" fillId="9" borderId="53" xfId="0" applyFont="1" applyFill="1" applyBorder="1" applyAlignment="1">
      <alignment horizontal="center" vertical="center" wrapText="1"/>
    </xf>
    <xf numFmtId="0" fontId="2" fillId="9" borderId="50" xfId="0" applyFont="1" applyFill="1" applyBorder="1" applyAlignment="1">
      <alignment horizontal="center" vertical="center" wrapText="1"/>
    </xf>
    <xf numFmtId="0" fontId="2" fillId="9" borderId="55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49" fontId="1" fillId="3" borderId="29" xfId="0" applyNumberFormat="1" applyFont="1" applyFill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00FF99"/>
      <color rgb="FFFFB9B9"/>
      <color rgb="FFFF7C80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showGridLines="0" tabSelected="1" workbookViewId="0">
      <selection activeCell="I45" sqref="I45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27" t="s">
        <v>7</v>
      </c>
      <c r="C2" s="128"/>
      <c r="D2" s="128"/>
      <c r="E2" s="128"/>
      <c r="F2" s="128"/>
      <c r="G2" s="128"/>
      <c r="H2" s="128"/>
      <c r="I2" s="128"/>
      <c r="J2" s="128"/>
      <c r="K2" s="128"/>
      <c r="L2" s="129"/>
    </row>
    <row r="3" spans="2:12" ht="15.75" thickBot="1" x14ac:dyDescent="0.3">
      <c r="B3" s="130">
        <f>SUM(D14:I14)</f>
        <v>1000</v>
      </c>
      <c r="C3" s="131"/>
      <c r="D3" s="131"/>
      <c r="E3" s="131"/>
      <c r="F3" s="131"/>
      <c r="G3" s="131"/>
      <c r="H3" s="131"/>
      <c r="I3" s="131"/>
      <c r="J3" s="131"/>
      <c r="K3" s="131"/>
      <c r="L3" s="132"/>
    </row>
    <row r="4" spans="2:12" x14ac:dyDescent="0.25">
      <c r="B4" s="70" t="s">
        <v>3</v>
      </c>
      <c r="C4" s="66" t="s">
        <v>19</v>
      </c>
      <c r="D4" s="60">
        <v>700</v>
      </c>
      <c r="E4" s="142" t="s">
        <v>23</v>
      </c>
      <c r="F4" s="143"/>
      <c r="G4" s="61">
        <v>35</v>
      </c>
      <c r="H4" s="67" t="s">
        <v>20</v>
      </c>
      <c r="I4" s="62">
        <f>D4*G4%</f>
        <v>244.99999999999997</v>
      </c>
      <c r="J4" s="146" t="s">
        <v>22</v>
      </c>
      <c r="K4" s="147"/>
      <c r="L4" s="133">
        <f>SUM(I4:I5)</f>
        <v>485</v>
      </c>
    </row>
    <row r="5" spans="2:12" ht="15.75" thickBot="1" x14ac:dyDescent="0.3">
      <c r="B5" s="71" t="s">
        <v>4</v>
      </c>
      <c r="C5" s="68" t="s">
        <v>19</v>
      </c>
      <c r="D5" s="63">
        <v>300</v>
      </c>
      <c r="E5" s="144" t="s">
        <v>23</v>
      </c>
      <c r="F5" s="145"/>
      <c r="G5" s="64">
        <v>80</v>
      </c>
      <c r="H5" s="69" t="s">
        <v>21</v>
      </c>
      <c r="I5" s="65">
        <f>D5*G5%</f>
        <v>240</v>
      </c>
      <c r="J5" s="148"/>
      <c r="K5" s="149"/>
      <c r="L5" s="134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39">
        <v>42005</v>
      </c>
      <c r="E7" s="140"/>
      <c r="F7" s="140"/>
      <c r="G7" s="140"/>
      <c r="H7" s="140"/>
      <c r="I7" s="141"/>
      <c r="J7" s="1"/>
      <c r="K7" s="90" t="s">
        <v>29</v>
      </c>
      <c r="L7" s="45" t="s">
        <v>28</v>
      </c>
    </row>
    <row r="8" spans="2:12" x14ac:dyDescent="0.25">
      <c r="B8" s="15"/>
      <c r="C8" s="2"/>
      <c r="D8" s="34" t="s">
        <v>5</v>
      </c>
      <c r="E8" s="30" t="s">
        <v>6</v>
      </c>
      <c r="F8" s="31" t="s">
        <v>0</v>
      </c>
      <c r="G8" s="32" t="s">
        <v>2</v>
      </c>
      <c r="H8" s="33" t="s">
        <v>1</v>
      </c>
      <c r="I8" s="35" t="s">
        <v>24</v>
      </c>
      <c r="J8" s="2"/>
      <c r="K8" s="135">
        <f>(F53+E53+D53+E26+D26)*100/B3</f>
        <v>48.500000000000007</v>
      </c>
      <c r="L8" s="137">
        <f>H9*100/B3</f>
        <v>48.5</v>
      </c>
    </row>
    <row r="9" spans="2:12" ht="15.75" thickBot="1" x14ac:dyDescent="0.3">
      <c r="B9" s="15"/>
      <c r="C9" s="2"/>
      <c r="D9" s="36">
        <f>SUM(D15:F15)</f>
        <v>300</v>
      </c>
      <c r="E9" s="37">
        <f>SUM(D17:F17)</f>
        <v>0</v>
      </c>
      <c r="F9" s="38">
        <f>SUM(D19:F19)</f>
        <v>150</v>
      </c>
      <c r="G9" s="27">
        <f>SUM(D20:F20)</f>
        <v>550</v>
      </c>
      <c r="H9" s="39">
        <f>L4</f>
        <v>485</v>
      </c>
      <c r="I9" s="40">
        <f>G9-H9</f>
        <v>65</v>
      </c>
      <c r="J9" s="2"/>
      <c r="K9" s="136"/>
      <c r="L9" s="138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20" t="s">
        <v>8</v>
      </c>
      <c r="C11" s="121"/>
      <c r="D11" s="53" t="s">
        <v>11</v>
      </c>
      <c r="E11" s="56" t="s">
        <v>12</v>
      </c>
      <c r="F11" s="14" t="s">
        <v>11</v>
      </c>
      <c r="G11" s="82"/>
      <c r="H11" s="82"/>
      <c r="I11" s="82"/>
      <c r="J11" s="6"/>
      <c r="K11" s="7"/>
      <c r="L11" s="7"/>
    </row>
    <row r="12" spans="2:12" x14ac:dyDescent="0.25">
      <c r="B12" s="122" t="s">
        <v>31</v>
      </c>
      <c r="C12" s="123"/>
      <c r="D12" s="54" t="s">
        <v>13</v>
      </c>
      <c r="E12" s="57" t="s">
        <v>15</v>
      </c>
      <c r="F12" s="88" t="s">
        <v>14</v>
      </c>
      <c r="G12" s="82"/>
      <c r="H12" s="82"/>
      <c r="I12" s="82"/>
      <c r="J12" s="6"/>
      <c r="K12" s="7"/>
      <c r="L12" s="7"/>
    </row>
    <row r="13" spans="2:12" ht="15.75" thickBot="1" x14ac:dyDescent="0.3">
      <c r="B13" s="124" t="s">
        <v>9</v>
      </c>
      <c r="C13" s="125"/>
      <c r="D13" s="55" t="s">
        <v>16</v>
      </c>
      <c r="E13" s="58" t="s">
        <v>16</v>
      </c>
      <c r="F13" s="89" t="s">
        <v>16</v>
      </c>
      <c r="G13" s="83"/>
      <c r="H13" s="83"/>
      <c r="I13" s="83"/>
      <c r="J13" s="8"/>
      <c r="K13" s="8"/>
      <c r="L13" s="8"/>
    </row>
    <row r="14" spans="2:12" ht="15.75" thickBot="1" x14ac:dyDescent="0.3">
      <c r="B14" s="105" t="s">
        <v>10</v>
      </c>
      <c r="C14" s="72" t="s">
        <v>17</v>
      </c>
      <c r="D14" s="73">
        <v>200</v>
      </c>
      <c r="E14" s="74">
        <v>300</v>
      </c>
      <c r="F14" s="75">
        <v>500</v>
      </c>
      <c r="G14" s="84"/>
      <c r="H14" s="84"/>
      <c r="I14" s="84"/>
      <c r="J14" s="9"/>
      <c r="K14" s="9"/>
      <c r="L14" s="9"/>
    </row>
    <row r="15" spans="2:12" x14ac:dyDescent="0.25">
      <c r="B15" s="116" t="s">
        <v>5</v>
      </c>
      <c r="C15" s="17" t="s">
        <v>17</v>
      </c>
      <c r="D15" s="22">
        <v>100</v>
      </c>
      <c r="E15" s="26">
        <v>50</v>
      </c>
      <c r="F15" s="46">
        <v>150</v>
      </c>
      <c r="G15" s="11"/>
      <c r="H15" s="11"/>
      <c r="I15" s="11"/>
      <c r="J15" s="10"/>
      <c r="K15" s="10"/>
      <c r="L15" s="10"/>
    </row>
    <row r="16" spans="2:12" x14ac:dyDescent="0.25">
      <c r="B16" s="119"/>
      <c r="C16" s="18" t="s">
        <v>18</v>
      </c>
      <c r="D16" s="41">
        <f>D15*100/$D$9</f>
        <v>33.333333333333336</v>
      </c>
      <c r="E16" s="42">
        <f>E15*100/$D$9</f>
        <v>16.666666666666668</v>
      </c>
      <c r="F16" s="47">
        <f>F15*100/$D$9</f>
        <v>50</v>
      </c>
      <c r="G16" s="85"/>
      <c r="H16" s="85"/>
      <c r="I16" s="85"/>
      <c r="J16" s="10"/>
      <c r="K16" s="10"/>
      <c r="L16" s="10"/>
    </row>
    <row r="17" spans="2:12" x14ac:dyDescent="0.25">
      <c r="B17" s="118" t="s">
        <v>6</v>
      </c>
      <c r="C17" s="91" t="s">
        <v>17</v>
      </c>
      <c r="D17" s="92">
        <v>0</v>
      </c>
      <c r="E17" s="93">
        <v>0</v>
      </c>
      <c r="F17" s="94">
        <v>0</v>
      </c>
      <c r="G17" s="85"/>
      <c r="H17" s="85"/>
      <c r="I17" s="85"/>
      <c r="J17" s="10"/>
      <c r="K17" s="10"/>
      <c r="L17" s="10"/>
    </row>
    <row r="18" spans="2:12" x14ac:dyDescent="0.25">
      <c r="B18" s="119"/>
      <c r="C18" s="19" t="s">
        <v>18</v>
      </c>
      <c r="D18" s="108">
        <v>0</v>
      </c>
      <c r="E18" s="97">
        <v>0</v>
      </c>
      <c r="F18" s="109">
        <v>0</v>
      </c>
      <c r="G18" s="11"/>
      <c r="H18" s="11"/>
      <c r="I18" s="11"/>
      <c r="J18" s="10"/>
      <c r="K18" s="10"/>
      <c r="L18" s="10"/>
    </row>
    <row r="19" spans="2:12" x14ac:dyDescent="0.25">
      <c r="B19" s="107" t="s">
        <v>0</v>
      </c>
      <c r="C19" s="19" t="s">
        <v>17</v>
      </c>
      <c r="D19" s="95">
        <v>20</v>
      </c>
      <c r="E19" s="96">
        <v>30</v>
      </c>
      <c r="F19" s="110">
        <v>100</v>
      </c>
      <c r="G19" s="11"/>
      <c r="H19" s="11"/>
      <c r="I19" s="11"/>
      <c r="J19" s="10"/>
      <c r="K19" s="10"/>
      <c r="L19" s="10"/>
    </row>
    <row r="20" spans="2:12" x14ac:dyDescent="0.25">
      <c r="B20" s="118" t="s">
        <v>2</v>
      </c>
      <c r="C20" s="91" t="s">
        <v>17</v>
      </c>
      <c r="D20" s="76">
        <v>80</v>
      </c>
      <c r="E20" s="77">
        <v>220</v>
      </c>
      <c r="F20" s="78">
        <v>250</v>
      </c>
      <c r="G20" s="86"/>
      <c r="H20" s="86"/>
      <c r="I20" s="86"/>
      <c r="J20" s="10"/>
      <c r="K20" s="59"/>
      <c r="L20" s="10"/>
    </row>
    <row r="21" spans="2:12" ht="15.75" thickBot="1" x14ac:dyDescent="0.3">
      <c r="B21" s="117"/>
      <c r="C21" s="20" t="s">
        <v>18</v>
      </c>
      <c r="D21" s="43">
        <f>D20*100/$G$9</f>
        <v>14.545454545454545</v>
      </c>
      <c r="E21" s="44">
        <f>E20*100/$G$9</f>
        <v>40</v>
      </c>
      <c r="F21" s="48">
        <f>F20*100/$G$9</f>
        <v>45.454545454545453</v>
      </c>
      <c r="G21" s="85"/>
      <c r="H21" s="85"/>
      <c r="I21" s="85"/>
      <c r="J21" s="11"/>
      <c r="K21" s="11"/>
      <c r="L21" s="11"/>
    </row>
    <row r="22" spans="2:12" x14ac:dyDescent="0.25">
      <c r="B22" s="116" t="s">
        <v>25</v>
      </c>
      <c r="C22" s="72" t="s">
        <v>26</v>
      </c>
      <c r="D22" s="79">
        <v>0</v>
      </c>
      <c r="E22" s="80">
        <v>0</v>
      </c>
      <c r="F22" s="81">
        <v>0</v>
      </c>
      <c r="G22" s="11"/>
      <c r="H22" s="11"/>
      <c r="I22" s="11"/>
      <c r="J22" s="11"/>
      <c r="K22" s="11"/>
      <c r="L22" s="11"/>
    </row>
    <row r="23" spans="2:12" x14ac:dyDescent="0.25">
      <c r="B23" s="126"/>
      <c r="C23" s="98" t="s">
        <v>27</v>
      </c>
      <c r="D23" s="99">
        <v>0</v>
      </c>
      <c r="E23" s="100">
        <v>0</v>
      </c>
      <c r="F23" s="101">
        <v>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17"/>
      <c r="C24" s="20" t="s">
        <v>30</v>
      </c>
      <c r="D24" s="102">
        <v>0</v>
      </c>
      <c r="E24" s="103">
        <v>0</v>
      </c>
      <c r="F24" s="104">
        <v>0</v>
      </c>
      <c r="G24" s="11"/>
      <c r="H24" s="11"/>
      <c r="I24" s="11"/>
      <c r="J24" s="11"/>
      <c r="K24" s="11"/>
      <c r="L24" s="11"/>
    </row>
    <row r="25" spans="2:12" ht="15.75" thickBot="1" x14ac:dyDescent="0.3">
      <c r="B25" s="106" t="s">
        <v>24</v>
      </c>
      <c r="C25" s="20" t="s">
        <v>17</v>
      </c>
      <c r="D25" s="23">
        <f>$I$9*D21%</f>
        <v>9.4545454545454533</v>
      </c>
      <c r="E25" s="28">
        <f>$I$9*E21%</f>
        <v>26</v>
      </c>
      <c r="F25" s="49">
        <f>$I$9*F21%</f>
        <v>29.545454545454543</v>
      </c>
      <c r="G25" s="11"/>
      <c r="H25" s="11"/>
      <c r="I25" s="11"/>
      <c r="J25" s="10"/>
      <c r="K25" s="10"/>
      <c r="L25" s="10"/>
    </row>
    <row r="26" spans="2:12" x14ac:dyDescent="0.25">
      <c r="B26" s="116" t="s">
        <v>1</v>
      </c>
      <c r="C26" s="17" t="s">
        <v>17</v>
      </c>
      <c r="D26" s="24">
        <f>D20-D25</f>
        <v>70.545454545454547</v>
      </c>
      <c r="E26" s="29">
        <f>E20-E25</f>
        <v>194</v>
      </c>
      <c r="F26" s="50">
        <f>F20-F25</f>
        <v>220.45454545454547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17"/>
      <c r="C27" s="21" t="s">
        <v>18</v>
      </c>
      <c r="D27" s="25">
        <f>D26*100/D14</f>
        <v>35.272727272727273</v>
      </c>
      <c r="E27" s="51">
        <f>E26*100/E14</f>
        <v>64.666666666666671</v>
      </c>
      <c r="F27" s="52">
        <f>F26*100/F14</f>
        <v>44.090909090909093</v>
      </c>
      <c r="G27" s="87"/>
      <c r="H27" s="87"/>
      <c r="I27" s="87"/>
      <c r="J27" s="12"/>
    </row>
    <row r="28" spans="2:12" ht="15.75" thickBot="1" x14ac:dyDescent="0.3">
      <c r="B28"/>
      <c r="C28" s="2"/>
      <c r="D28" s="3"/>
      <c r="E28" s="3"/>
      <c r="F28" s="3"/>
      <c r="G28" s="3"/>
      <c r="H28" s="3"/>
      <c r="I28" s="3"/>
      <c r="J28" s="2"/>
      <c r="K28" s="2"/>
      <c r="L28" s="2"/>
    </row>
    <row r="29" spans="2:12" x14ac:dyDescent="0.25">
      <c r="B29"/>
      <c r="C29" s="2"/>
      <c r="D29" s="150" t="s">
        <v>36</v>
      </c>
      <c r="E29" s="151"/>
      <c r="F29" s="151"/>
      <c r="G29" s="151"/>
      <c r="H29" s="151"/>
      <c r="I29" s="152"/>
      <c r="J29" s="1"/>
      <c r="K29" s="90" t="s">
        <v>29</v>
      </c>
      <c r="L29" s="45" t="s">
        <v>28</v>
      </c>
    </row>
    <row r="30" spans="2:12" x14ac:dyDescent="0.25">
      <c r="B30"/>
      <c r="C30" s="2"/>
      <c r="D30" s="34" t="s">
        <v>5</v>
      </c>
      <c r="E30" s="30" t="s">
        <v>6</v>
      </c>
      <c r="F30" s="31" t="s">
        <v>0</v>
      </c>
      <c r="G30" s="32" t="s">
        <v>2</v>
      </c>
      <c r="H30" s="33" t="s">
        <v>1</v>
      </c>
      <c r="I30" s="35" t="s">
        <v>24</v>
      </c>
      <c r="J30" s="2"/>
      <c r="K30" s="135">
        <v>44.09</v>
      </c>
      <c r="L30" s="137">
        <v>44.09</v>
      </c>
    </row>
    <row r="31" spans="2:12" ht="15.75" thickBot="1" x14ac:dyDescent="0.3">
      <c r="B31"/>
      <c r="C31" s="2"/>
      <c r="D31" s="36">
        <f>F15</f>
        <v>150</v>
      </c>
      <c r="E31" s="37">
        <f>F17</f>
        <v>0</v>
      </c>
      <c r="F31" s="38">
        <f>F19</f>
        <v>100</v>
      </c>
      <c r="G31" s="27">
        <f>F20</f>
        <v>250</v>
      </c>
      <c r="H31" s="39">
        <f>F26</f>
        <v>220.45454545454547</v>
      </c>
      <c r="I31" s="40">
        <f>G31-H31</f>
        <v>29.545454545454533</v>
      </c>
      <c r="J31" s="2"/>
      <c r="K31" s="136"/>
      <c r="L31" s="138"/>
    </row>
    <row r="32" spans="2:12" x14ac:dyDescent="0.25">
      <c r="B32"/>
      <c r="C32" s="2"/>
      <c r="D32" s="11"/>
      <c r="E32" s="115"/>
      <c r="F32" s="11"/>
      <c r="G32" s="11"/>
      <c r="H32" s="11"/>
      <c r="I32" s="11"/>
      <c r="J32" s="2"/>
      <c r="K32" s="114"/>
      <c r="L32" s="114"/>
    </row>
    <row r="33" spans="2:12" ht="15.75" thickBot="1" x14ac:dyDescent="0.3">
      <c r="B33" s="15"/>
      <c r="C33" s="2"/>
      <c r="D33" s="3"/>
      <c r="E33" s="3"/>
      <c r="F33" s="3"/>
      <c r="G33" s="3"/>
      <c r="H33" s="3"/>
      <c r="I33" s="3"/>
      <c r="J33" s="2"/>
      <c r="K33" s="2"/>
      <c r="L33" s="2"/>
    </row>
    <row r="34" spans="2:12" x14ac:dyDescent="0.25">
      <c r="B34" s="15"/>
      <c r="C34" s="2"/>
      <c r="D34" s="150" t="s">
        <v>32</v>
      </c>
      <c r="E34" s="151"/>
      <c r="F34" s="151"/>
      <c r="G34" s="151"/>
      <c r="H34" s="151"/>
      <c r="I34" s="152"/>
      <c r="J34" s="1"/>
      <c r="K34" s="90" t="s">
        <v>29</v>
      </c>
      <c r="L34" s="45" t="s">
        <v>28</v>
      </c>
    </row>
    <row r="35" spans="2:12" x14ac:dyDescent="0.25">
      <c r="B35" s="15"/>
      <c r="C35" s="2"/>
      <c r="D35" s="34" t="s">
        <v>5</v>
      </c>
      <c r="E35" s="30" t="s">
        <v>6</v>
      </c>
      <c r="F35" s="31" t="s">
        <v>0</v>
      </c>
      <c r="G35" s="32" t="s">
        <v>2</v>
      </c>
      <c r="H35" s="33" t="s">
        <v>1</v>
      </c>
      <c r="I35" s="35" t="s">
        <v>24</v>
      </c>
      <c r="J35" s="2"/>
      <c r="K35" s="135">
        <v>44.09</v>
      </c>
      <c r="L35" s="137">
        <v>44.09</v>
      </c>
    </row>
    <row r="36" spans="2:12" ht="15.75" thickBot="1" x14ac:dyDescent="0.3">
      <c r="B36" s="15"/>
      <c r="C36" s="2"/>
      <c r="D36" s="36">
        <f>SUM(D42:F42)</f>
        <v>150</v>
      </c>
      <c r="E36" s="37">
        <f>SUM(D44:F44)</f>
        <v>10</v>
      </c>
      <c r="F36" s="38">
        <f>SUM(D46:F46)</f>
        <v>100</v>
      </c>
      <c r="G36" s="27">
        <f>SUM(D47:F47)</f>
        <v>240</v>
      </c>
      <c r="H36" s="39">
        <f>H31</f>
        <v>220.45454545454547</v>
      </c>
      <c r="I36" s="40">
        <f>G36-H36</f>
        <v>19.545454545454533</v>
      </c>
      <c r="J36" s="2"/>
      <c r="K36" s="136"/>
      <c r="L36" s="138"/>
    </row>
    <row r="37" spans="2:12" ht="15.75" thickBot="1" x14ac:dyDescent="0.3">
      <c r="B37" s="15"/>
      <c r="C37" s="2"/>
      <c r="D37" s="5"/>
      <c r="E37" s="5"/>
      <c r="F37" s="5"/>
      <c r="G37" s="5"/>
      <c r="H37" s="4"/>
      <c r="I37" s="4"/>
      <c r="J37" s="4"/>
      <c r="K37" s="2"/>
      <c r="L37" s="2"/>
    </row>
    <row r="38" spans="2:12" x14ac:dyDescent="0.25">
      <c r="B38" s="120" t="s">
        <v>8</v>
      </c>
      <c r="C38" s="121"/>
      <c r="D38" s="53" t="s">
        <v>11</v>
      </c>
      <c r="E38" s="56" t="s">
        <v>12</v>
      </c>
      <c r="F38" s="14" t="s">
        <v>11</v>
      </c>
      <c r="G38" s="82"/>
      <c r="H38" s="82"/>
      <c r="I38" s="82"/>
      <c r="J38" s="6"/>
      <c r="K38" s="7"/>
      <c r="L38" s="7"/>
    </row>
    <row r="39" spans="2:12" x14ac:dyDescent="0.25">
      <c r="B39" s="122" t="s">
        <v>31</v>
      </c>
      <c r="C39" s="123"/>
      <c r="D39" s="54" t="s">
        <v>33</v>
      </c>
      <c r="E39" s="57" t="s">
        <v>34</v>
      </c>
      <c r="F39" s="88" t="s">
        <v>35</v>
      </c>
      <c r="G39" s="82"/>
      <c r="H39" s="82"/>
      <c r="I39" s="82"/>
      <c r="J39" s="6"/>
      <c r="K39" s="7"/>
      <c r="L39" s="7"/>
    </row>
    <row r="40" spans="2:12" ht="15.75" thickBot="1" x14ac:dyDescent="0.3">
      <c r="B40" s="124" t="s">
        <v>9</v>
      </c>
      <c r="C40" s="125"/>
      <c r="D40" s="55" t="s">
        <v>16</v>
      </c>
      <c r="E40" s="58" t="s">
        <v>16</v>
      </c>
      <c r="F40" s="89" t="s">
        <v>16</v>
      </c>
      <c r="G40" s="83"/>
      <c r="H40" s="83"/>
      <c r="I40" s="83"/>
      <c r="J40" s="8"/>
      <c r="K40" s="8"/>
      <c r="L40" s="8"/>
    </row>
    <row r="41" spans="2:12" ht="15.75" thickBot="1" x14ac:dyDescent="0.3">
      <c r="B41" s="112" t="s">
        <v>10</v>
      </c>
      <c r="C41" s="72" t="s">
        <v>17</v>
      </c>
      <c r="D41" s="73">
        <v>50</v>
      </c>
      <c r="E41" s="74">
        <v>200</v>
      </c>
      <c r="F41" s="75">
        <v>250</v>
      </c>
      <c r="G41" s="84"/>
      <c r="H41" s="84"/>
      <c r="I41" s="84"/>
      <c r="J41" s="9"/>
      <c r="K41" s="9"/>
      <c r="L41" s="9"/>
    </row>
    <row r="42" spans="2:12" x14ac:dyDescent="0.25">
      <c r="B42" s="116" t="s">
        <v>5</v>
      </c>
      <c r="C42" s="17" t="s">
        <v>17</v>
      </c>
      <c r="D42" s="22">
        <v>50</v>
      </c>
      <c r="E42" s="26">
        <v>100</v>
      </c>
      <c r="F42" s="46">
        <v>0</v>
      </c>
      <c r="G42" s="11"/>
      <c r="H42" s="11"/>
      <c r="I42" s="11"/>
      <c r="J42" s="10"/>
      <c r="K42" s="10"/>
      <c r="L42" s="10"/>
    </row>
    <row r="43" spans="2:12" x14ac:dyDescent="0.25">
      <c r="B43" s="119"/>
      <c r="C43" s="18" t="s">
        <v>18</v>
      </c>
      <c r="D43" s="41">
        <f>D42*100/$D$36</f>
        <v>33.333333333333336</v>
      </c>
      <c r="E43" s="42">
        <f>E42*100/$D$36</f>
        <v>66.666666666666671</v>
      </c>
      <c r="F43" s="47">
        <f>F42*100/$D$36</f>
        <v>0</v>
      </c>
      <c r="G43" s="85"/>
      <c r="H43" s="85"/>
      <c r="I43" s="85"/>
      <c r="J43" s="10"/>
      <c r="K43" s="10"/>
      <c r="L43" s="10"/>
    </row>
    <row r="44" spans="2:12" x14ac:dyDescent="0.25">
      <c r="B44" s="118" t="s">
        <v>6</v>
      </c>
      <c r="C44" s="91" t="s">
        <v>17</v>
      </c>
      <c r="D44" s="92">
        <v>0</v>
      </c>
      <c r="E44" s="93">
        <v>0</v>
      </c>
      <c r="F44" s="94">
        <v>10</v>
      </c>
      <c r="G44" s="85"/>
      <c r="H44" s="85"/>
      <c r="I44" s="85"/>
      <c r="J44" s="10"/>
      <c r="K44" s="10"/>
      <c r="L44" s="10"/>
    </row>
    <row r="45" spans="2:12" x14ac:dyDescent="0.25">
      <c r="B45" s="119"/>
      <c r="C45" s="19" t="s">
        <v>18</v>
      </c>
      <c r="D45" s="108">
        <f>D44*100/$E$36</f>
        <v>0</v>
      </c>
      <c r="E45" s="97">
        <f>E44*100/$E$36</f>
        <v>0</v>
      </c>
      <c r="F45" s="109">
        <f>F44*100/$E$36</f>
        <v>100</v>
      </c>
      <c r="G45" s="11"/>
      <c r="H45" s="11"/>
      <c r="I45" s="11"/>
      <c r="J45" s="10"/>
      <c r="K45" s="10"/>
      <c r="L45" s="10"/>
    </row>
    <row r="46" spans="2:12" x14ac:dyDescent="0.25">
      <c r="B46" s="111" t="s">
        <v>0</v>
      </c>
      <c r="C46" s="19" t="s">
        <v>17</v>
      </c>
      <c r="D46" s="95">
        <v>0</v>
      </c>
      <c r="E46" s="96">
        <v>50</v>
      </c>
      <c r="F46" s="110">
        <v>50</v>
      </c>
      <c r="G46" s="11"/>
      <c r="H46" s="11"/>
      <c r="I46" s="11"/>
      <c r="J46" s="10"/>
      <c r="K46" s="10"/>
      <c r="L46" s="10"/>
    </row>
    <row r="47" spans="2:12" x14ac:dyDescent="0.25">
      <c r="B47" s="118" t="s">
        <v>2</v>
      </c>
      <c r="C47" s="91" t="s">
        <v>17</v>
      </c>
      <c r="D47" s="76">
        <v>0</v>
      </c>
      <c r="E47" s="77">
        <v>50</v>
      </c>
      <c r="F47" s="78">
        <v>190</v>
      </c>
      <c r="G47" s="86"/>
      <c r="H47" s="86"/>
      <c r="I47" s="86"/>
      <c r="J47" s="10"/>
      <c r="K47" s="59"/>
      <c r="L47" s="10"/>
    </row>
    <row r="48" spans="2:12" ht="15.75" thickBot="1" x14ac:dyDescent="0.3">
      <c r="B48" s="117"/>
      <c r="C48" s="20" t="s">
        <v>18</v>
      </c>
      <c r="D48" s="43">
        <f>D47*100/$G$36</f>
        <v>0</v>
      </c>
      <c r="E48" s="44">
        <f>E47*100/$G$36</f>
        <v>20.833333333333332</v>
      </c>
      <c r="F48" s="48">
        <f>F47*100/$G$36</f>
        <v>79.166666666666671</v>
      </c>
      <c r="G48" s="85"/>
      <c r="H48" s="85"/>
      <c r="I48" s="85"/>
      <c r="J48" s="11"/>
      <c r="K48" s="11"/>
      <c r="L48" s="11"/>
    </row>
    <row r="49" spans="2:12" x14ac:dyDescent="0.25">
      <c r="B49" s="116" t="s">
        <v>25</v>
      </c>
      <c r="C49" s="72" t="s">
        <v>26</v>
      </c>
      <c r="D49" s="79">
        <v>0</v>
      </c>
      <c r="E49" s="80">
        <v>0</v>
      </c>
      <c r="F49" s="81">
        <v>0</v>
      </c>
      <c r="G49" s="11"/>
      <c r="H49" s="11"/>
      <c r="I49" s="11"/>
      <c r="J49" s="11"/>
      <c r="K49" s="11"/>
      <c r="L49" s="11"/>
    </row>
    <row r="50" spans="2:12" x14ac:dyDescent="0.25">
      <c r="B50" s="126"/>
      <c r="C50" s="98" t="s">
        <v>27</v>
      </c>
      <c r="D50" s="99">
        <v>0</v>
      </c>
      <c r="E50" s="100">
        <v>0</v>
      </c>
      <c r="F50" s="101">
        <v>0</v>
      </c>
      <c r="G50" s="11"/>
      <c r="H50" s="11"/>
      <c r="I50" s="11"/>
      <c r="J50" s="11"/>
      <c r="K50" s="11"/>
      <c r="L50" s="11"/>
    </row>
    <row r="51" spans="2:12" ht="15.75" thickBot="1" x14ac:dyDescent="0.3">
      <c r="B51" s="117"/>
      <c r="C51" s="20" t="s">
        <v>30</v>
      </c>
      <c r="D51" s="102">
        <v>0</v>
      </c>
      <c r="E51" s="103">
        <v>0</v>
      </c>
      <c r="F51" s="104">
        <v>0</v>
      </c>
      <c r="G51" s="11"/>
      <c r="H51" s="11"/>
      <c r="I51" s="11"/>
      <c r="J51" s="11"/>
      <c r="K51" s="11"/>
      <c r="L51" s="11"/>
    </row>
    <row r="52" spans="2:12" ht="15.75" thickBot="1" x14ac:dyDescent="0.3">
      <c r="B52" s="113" t="s">
        <v>24</v>
      </c>
      <c r="C52" s="20" t="s">
        <v>17</v>
      </c>
      <c r="D52" s="23">
        <f>$I$36*D48%</f>
        <v>0</v>
      </c>
      <c r="E52" s="28">
        <f>$I$36*E48%</f>
        <v>4.0719696969696937</v>
      </c>
      <c r="F52" s="49">
        <f>$I$36*F48%</f>
        <v>15.473484848484839</v>
      </c>
      <c r="G52" s="11"/>
      <c r="H52" s="11"/>
      <c r="I52" s="11"/>
      <c r="J52" s="10"/>
      <c r="K52" s="10"/>
      <c r="L52" s="10"/>
    </row>
    <row r="53" spans="2:12" x14ac:dyDescent="0.25">
      <c r="B53" s="116" t="s">
        <v>1</v>
      </c>
      <c r="C53" s="17" t="s">
        <v>17</v>
      </c>
      <c r="D53" s="24">
        <v>0</v>
      </c>
      <c r="E53" s="29">
        <f>E47-E52</f>
        <v>45.928030303030305</v>
      </c>
      <c r="F53" s="50">
        <f>F47-F52</f>
        <v>174.52651515151516</v>
      </c>
      <c r="G53" s="11"/>
      <c r="H53" s="11"/>
      <c r="I53" s="11"/>
      <c r="J53" s="11"/>
      <c r="K53" s="11"/>
      <c r="L53" s="11"/>
    </row>
    <row r="54" spans="2:12" ht="15.75" thickBot="1" x14ac:dyDescent="0.3">
      <c r="B54" s="117"/>
      <c r="C54" s="21" t="s">
        <v>18</v>
      </c>
      <c r="D54" s="25">
        <v>0</v>
      </c>
      <c r="E54" s="51">
        <v>64.67</v>
      </c>
      <c r="F54" s="52">
        <v>44.09</v>
      </c>
      <c r="G54" s="87"/>
      <c r="H54" s="87"/>
      <c r="I54" s="87"/>
      <c r="J54" s="12"/>
    </row>
    <row r="55" spans="2:12" x14ac:dyDescent="0.25">
      <c r="F55" s="13"/>
      <c r="G55" s="13"/>
      <c r="H55" s="13"/>
      <c r="I55" s="13"/>
    </row>
  </sheetData>
  <mergeCells count="31">
    <mergeCell ref="D29:I29"/>
    <mergeCell ref="K30:K31"/>
    <mergeCell ref="D34:I34"/>
    <mergeCell ref="K35:K36"/>
    <mergeCell ref="B38:C38"/>
    <mergeCell ref="B39:C39"/>
    <mergeCell ref="B40:C40"/>
    <mergeCell ref="B42:B43"/>
    <mergeCell ref="B44:B45"/>
    <mergeCell ref="B47:B48"/>
    <mergeCell ref="B49:B51"/>
    <mergeCell ref="B53:B54"/>
    <mergeCell ref="L30:L31"/>
    <mergeCell ref="L35:L36"/>
    <mergeCell ref="B2:L2"/>
    <mergeCell ref="B3:L3"/>
    <mergeCell ref="L4:L5"/>
    <mergeCell ref="B17:B18"/>
    <mergeCell ref="K8:K9"/>
    <mergeCell ref="L8:L9"/>
    <mergeCell ref="D7:I7"/>
    <mergeCell ref="E4:F4"/>
    <mergeCell ref="E5:F5"/>
    <mergeCell ref="J4:K5"/>
    <mergeCell ref="B26:B27"/>
    <mergeCell ref="B20:B21"/>
    <mergeCell ref="B15:B16"/>
    <mergeCell ref="B11:C11"/>
    <mergeCell ref="B12:C12"/>
    <mergeCell ref="B13:C13"/>
    <mergeCell ref="B22:B24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Mista Proporcional à AVN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2026-07-09T12:23:38Z</dcterms:modified>
</cp:coreProperties>
</file>